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S21" i="1"/>
  <c r="R21"/>
  <c r="N21"/>
  <c r="M21"/>
  <c r="I21"/>
  <c r="H21"/>
  <c r="D21"/>
  <c r="C21"/>
  <c r="S20"/>
  <c r="R20"/>
  <c r="N20"/>
  <c r="M20"/>
  <c r="I20"/>
  <c r="H20"/>
  <c r="D20"/>
  <c r="C20"/>
  <c r="S19"/>
  <c r="R19"/>
  <c r="N19"/>
  <c r="M19"/>
  <c r="I19"/>
  <c r="H19"/>
  <c r="D19"/>
  <c r="C19"/>
  <c r="S18"/>
  <c r="R18"/>
  <c r="N18"/>
  <c r="M18"/>
  <c r="I18"/>
  <c r="H18"/>
  <c r="D18"/>
  <c r="C18"/>
  <c r="R17"/>
  <c r="M17"/>
  <c r="H17"/>
  <c r="C17"/>
  <c r="A13"/>
  <c r="S12"/>
  <c r="R12"/>
  <c r="N12"/>
  <c r="M12"/>
  <c r="I12"/>
  <c r="H12"/>
  <c r="D12"/>
  <c r="C12"/>
  <c r="S11"/>
  <c r="R11"/>
  <c r="N11"/>
  <c r="M11"/>
  <c r="I11"/>
  <c r="H11"/>
  <c r="D11"/>
  <c r="C11"/>
  <c r="S10"/>
  <c r="R10"/>
  <c r="N10"/>
  <c r="M10"/>
  <c r="I10"/>
  <c r="H10"/>
  <c r="D10"/>
  <c r="C10"/>
  <c r="S9"/>
  <c r="R9"/>
  <c r="N9"/>
  <c r="M9"/>
  <c r="I9"/>
  <c r="H9"/>
  <c r="D9"/>
  <c r="C9"/>
  <c r="C8"/>
  <c r="F7"/>
  <c r="F13" s="1"/>
  <c r="K7" l="1"/>
  <c r="H8"/>
  <c r="K13" l="1"/>
  <c r="M8"/>
  <c r="P7"/>
  <c r="P13" l="1"/>
  <c r="R8"/>
</calcChain>
</file>

<file path=xl/sharedStrings.xml><?xml version="1.0" encoding="utf-8"?>
<sst xmlns="http://schemas.openxmlformats.org/spreadsheetml/2006/main" count="2" uniqueCount="2">
  <si>
    <t>1ER TOUR DU CRITERIUM NATIONAL INDIVIDUEL</t>
  </si>
  <si>
    <t>LES POULES MESSIEURS  1er  PHASE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</si>
</sst>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133350</xdr:rowOff>
    </xdr:from>
    <xdr:to>
      <xdr:col>16</xdr:col>
      <xdr:colOff>152400</xdr:colOff>
      <xdr:row>4</xdr:row>
      <xdr:rowOff>0</xdr:rowOff>
    </xdr:to>
    <xdr:grpSp>
      <xdr:nvGrpSpPr>
        <xdr:cNvPr id="2" name="Group 35153"/>
        <xdr:cNvGrpSpPr>
          <a:grpSpLocks/>
        </xdr:cNvGrpSpPr>
      </xdr:nvGrpSpPr>
      <xdr:grpSpPr bwMode="auto">
        <a:xfrm>
          <a:off x="1971675" y="133350"/>
          <a:ext cx="6629400" cy="638175"/>
          <a:chOff x="610" y="1718"/>
          <a:chExt cx="10584" cy="14880"/>
        </a:xfrm>
      </xdr:grpSpPr>
      <xdr:grpSp>
        <xdr:nvGrpSpPr>
          <xdr:cNvPr id="3" name="Group 35154"/>
          <xdr:cNvGrpSpPr>
            <a:grpSpLocks/>
          </xdr:cNvGrpSpPr>
        </xdr:nvGrpSpPr>
        <xdr:grpSpPr bwMode="auto">
          <a:xfrm>
            <a:off x="610" y="1718"/>
            <a:ext cx="10584" cy="14880"/>
            <a:chOff x="610" y="1721"/>
            <a:chExt cx="10584" cy="14880"/>
          </a:xfrm>
        </xdr:grpSpPr>
        <xdr:pic>
          <xdr:nvPicPr>
            <xdr:cNvPr id="5" name="Objet 1"/>
            <xdr:cNvPicPr>
              <a:picLocks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59" y="4098"/>
              <a:ext cx="10455" cy="125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Text Box 35156"/>
            <xdr:cNvSpPr txBox="1">
              <a:spLocks noChangeArrowheads="1"/>
            </xdr:cNvSpPr>
          </xdr:nvSpPr>
          <xdr:spPr bwMode="auto">
            <a:xfrm>
              <a:off x="734" y="1721"/>
              <a:ext cx="10429" cy="6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endParaRPr lang="fr-FR" sz="800" b="1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fr-FR" sz="800" b="1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grpSp>
          <xdr:nvGrpSpPr>
            <xdr:cNvPr id="7" name="Group 35157"/>
            <xdr:cNvGrpSpPr>
              <a:grpSpLocks/>
            </xdr:cNvGrpSpPr>
          </xdr:nvGrpSpPr>
          <xdr:grpSpPr bwMode="auto">
            <a:xfrm>
              <a:off x="610" y="11775"/>
              <a:ext cx="10584" cy="4368"/>
              <a:chOff x="610" y="11775"/>
              <a:chExt cx="10584" cy="4368"/>
            </a:xfrm>
          </xdr:grpSpPr>
          <xdr:sp macro="" textlink="">
            <xdr:nvSpPr>
              <xdr:cNvPr id="8" name="Text Box 35158"/>
              <xdr:cNvSpPr txBox="1">
                <a:spLocks noChangeArrowheads="1"/>
              </xdr:cNvSpPr>
            </xdr:nvSpPr>
            <xdr:spPr bwMode="auto">
              <a:xfrm>
                <a:off x="610" y="11775"/>
                <a:ext cx="10584" cy="1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r>
                  <a:rPr lang="fr-FR" sz="900" b="1" i="0" u="none" strike="noStrike" baseline="0">
                    <a:solidFill>
                      <a:srgbClr val="000000"/>
                    </a:solidFill>
                    <a:latin typeface="Book Antiqua"/>
                  </a:rPr>
                  <a:t>  </a:t>
                </a: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r>
                  <a:rPr lang="fr-FR" sz="800" b="1" i="1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Partenaire officiel de la F.A.T.T          Sponsor officiel de la F.A.T.T</a:t>
                </a:r>
              </a:p>
              <a:p>
                <a:pPr algn="l" rtl="0">
                  <a:defRPr sz="1000"/>
                </a:pPr>
                <a:endParaRPr lang="fr-FR" sz="800" b="1" i="1" u="none" strike="noStrike" baseline="0">
                  <a:solidFill>
                    <a:srgbClr val="000000"/>
                  </a:solidFill>
                  <a:latin typeface="Calibri"/>
                  <a:cs typeface="Calibri"/>
                </a:endParaRPr>
              </a:p>
            </xdr:txBody>
          </xdr:sp>
          <xdr:sp macro="" textlink="">
            <xdr:nvSpPr>
              <xdr:cNvPr id="9" name="Rectangle 35161"/>
              <xdr:cNvSpPr>
                <a:spLocks noChangeArrowheads="1"/>
              </xdr:cNvSpPr>
            </xdr:nvSpPr>
            <xdr:spPr bwMode="auto">
              <a:xfrm>
                <a:off x="9211" y="15973"/>
                <a:ext cx="170" cy="170"/>
              </a:xfrm>
              <a:prstGeom prst="rect">
                <a:avLst/>
              </a:prstGeom>
              <a:solidFill>
                <a:srgbClr val="0000FF"/>
              </a:solidFill>
              <a:ln w="9525">
                <a:noFill/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4" name="Text Box 35163"/>
          <xdr:cNvSpPr txBox="1">
            <a:spLocks noChangeArrowheads="1"/>
          </xdr:cNvSpPr>
        </xdr:nvSpPr>
        <xdr:spPr bwMode="auto">
          <a:xfrm>
            <a:off x="826" y="2723"/>
            <a:ext cx="10275" cy="6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fr-FR" sz="8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endParaRPr lang="fr-FR" sz="8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%20National%20Jeunes%202015%20Cheraga/Copie%20de%20SBG%20SBF%20DBG%20DBF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yers"/>
      <sheetName val="Medals"/>
      <sheetName val="ENTRIES"/>
      <sheetName val="LISTE SBG"/>
      <sheetName val="LISTE SBF"/>
      <sheetName val="POULES BF"/>
      <sheetName val="POULES BG"/>
      <sheetName val="R,POULES BG"/>
      <sheetName val="R,POULES BG BF"/>
      <sheetName val="TIRAGE SBG"/>
      <sheetName val="TABLEAU SBG"/>
      <sheetName val="TIRAGE SBF"/>
      <sheetName val="TABLEAU SBF"/>
      <sheetName val="LISTE DBG "/>
      <sheetName val="TABLEAU DBG"/>
      <sheetName val="TIRAGE DBG"/>
      <sheetName val="LISTE DBF"/>
      <sheetName val="TIRAGE DBF"/>
      <sheetName val="TABLEAU DBF"/>
      <sheetName val="Rapport sur la compatibilité"/>
    </sheetNames>
    <sheetDataSet>
      <sheetData sheetId="0">
        <row r="2">
          <cell r="A2">
            <v>1</v>
          </cell>
          <cell r="C2" t="str">
            <v>BEKADI  AISSA</v>
          </cell>
          <cell r="D2" t="str">
            <v>RCA</v>
          </cell>
        </row>
        <row r="3">
          <cell r="A3">
            <v>2</v>
          </cell>
          <cell r="C3" t="str">
            <v>TELLAHI  BILLEL</v>
          </cell>
          <cell r="D3" t="str">
            <v>ASRK</v>
          </cell>
        </row>
        <row r="4">
          <cell r="A4">
            <v>3</v>
          </cell>
          <cell r="C4" t="str">
            <v>BOUTERFA  SAMY</v>
          </cell>
          <cell r="D4" t="str">
            <v>AJSK</v>
          </cell>
        </row>
        <row r="5">
          <cell r="A5">
            <v>4</v>
          </cell>
          <cell r="C5" t="str">
            <v>LAZAZI  MOHAMED</v>
          </cell>
          <cell r="D5" t="str">
            <v>RCA</v>
          </cell>
        </row>
        <row r="6">
          <cell r="A6">
            <v>5</v>
          </cell>
          <cell r="C6" t="str">
            <v>BOUGUEBRINE  A/GHANI</v>
          </cell>
          <cell r="D6" t="str">
            <v>ASRK</v>
          </cell>
        </row>
        <row r="7">
          <cell r="A7">
            <v>6</v>
          </cell>
          <cell r="C7" t="str">
            <v>AMOKRANE  SALIM</v>
          </cell>
          <cell r="D7" t="str">
            <v>RAMA</v>
          </cell>
        </row>
        <row r="8">
          <cell r="A8">
            <v>7</v>
          </cell>
          <cell r="C8" t="str">
            <v>BELKADI  AMINE</v>
          </cell>
          <cell r="D8" t="str">
            <v>RCA</v>
          </cell>
        </row>
        <row r="9">
          <cell r="A9">
            <v>8</v>
          </cell>
          <cell r="C9" t="str">
            <v>LAZAZI  AMINE</v>
          </cell>
          <cell r="D9" t="str">
            <v>RCA</v>
          </cell>
        </row>
        <row r="10">
          <cell r="A10">
            <v>9</v>
          </cell>
          <cell r="C10" t="str">
            <v>OSTANI  IMAD</v>
          </cell>
          <cell r="D10" t="str">
            <v>CRAP</v>
          </cell>
        </row>
        <row r="11">
          <cell r="A11">
            <v>10</v>
          </cell>
          <cell r="C11" t="str">
            <v>BELHADJI A/KRIM</v>
          </cell>
          <cell r="D11" t="str">
            <v>ASJIO</v>
          </cell>
        </row>
        <row r="12">
          <cell r="A12">
            <v>11</v>
          </cell>
          <cell r="C12" t="str">
            <v>KAABI  FAICAL</v>
          </cell>
          <cell r="D12" t="str">
            <v>AJSK</v>
          </cell>
        </row>
        <row r="13">
          <cell r="A13">
            <v>12</v>
          </cell>
          <cell r="C13" t="str">
            <v>CHAICHI  A/BASSAT</v>
          </cell>
          <cell r="D13" t="str">
            <v>W.KH</v>
          </cell>
        </row>
        <row r="14">
          <cell r="A14">
            <v>13</v>
          </cell>
          <cell r="C14" t="str">
            <v>TIFOURA  A/HAMID</v>
          </cell>
          <cell r="D14" t="str">
            <v>USMMH</v>
          </cell>
        </row>
        <row r="15">
          <cell r="A15">
            <v>14</v>
          </cell>
          <cell r="C15" t="str">
            <v xml:space="preserve"> BOUDJELOUAH  MOURAD</v>
          </cell>
          <cell r="D15" t="str">
            <v>RAMA</v>
          </cell>
        </row>
        <row r="16">
          <cell r="A16">
            <v>15</v>
          </cell>
          <cell r="C16" t="str">
            <v>TEFAHI  ANIS</v>
          </cell>
          <cell r="D16" t="str">
            <v>ACB</v>
          </cell>
        </row>
        <row r="17">
          <cell r="A17">
            <v>16</v>
          </cell>
          <cell r="C17" t="str">
            <v>REBAI  HOUSSAM</v>
          </cell>
          <cell r="D17" t="str">
            <v>AJK</v>
          </cell>
        </row>
        <row r="18">
          <cell r="A18">
            <v>17</v>
          </cell>
          <cell r="C18" t="str">
            <v>BENKHEIRA  A.E.K</v>
          </cell>
          <cell r="D18" t="str">
            <v>NRZ</v>
          </cell>
        </row>
        <row r="19">
          <cell r="A19">
            <v>18</v>
          </cell>
          <cell r="C19" t="str">
            <v>ZERRIGUI  MADANI</v>
          </cell>
          <cell r="D19" t="str">
            <v>ACB</v>
          </cell>
        </row>
        <row r="20">
          <cell r="A20">
            <v>19</v>
          </cell>
          <cell r="C20" t="str">
            <v>MEGHAOUZEL  SALAH</v>
          </cell>
          <cell r="D20" t="str">
            <v>USMMH</v>
          </cell>
        </row>
        <row r="21">
          <cell r="A21">
            <v>20</v>
          </cell>
          <cell r="C21" t="str">
            <v>SEDIKI  TAYEB</v>
          </cell>
          <cell r="D21" t="str">
            <v>ASKMO</v>
          </cell>
        </row>
        <row r="22">
          <cell r="A22">
            <v>21</v>
          </cell>
          <cell r="C22" t="str">
            <v>MEHABI  MAHDI</v>
          </cell>
          <cell r="D22" t="str">
            <v>USMMH</v>
          </cell>
        </row>
        <row r="23">
          <cell r="A23">
            <v>22</v>
          </cell>
          <cell r="C23" t="str">
            <v>AITSAAD  A/REZAK</v>
          </cell>
          <cell r="D23" t="str">
            <v>NEGOUSSA</v>
          </cell>
        </row>
        <row r="24">
          <cell r="A24">
            <v>23</v>
          </cell>
          <cell r="C24" t="str">
            <v>BERALLAH  A.E.K</v>
          </cell>
          <cell r="D24" t="str">
            <v>TOUGOURT</v>
          </cell>
        </row>
        <row r="25">
          <cell r="A25">
            <v>24</v>
          </cell>
          <cell r="C25" t="str">
            <v>DERICHE A/SELAM</v>
          </cell>
          <cell r="D25" t="str">
            <v>RAMA</v>
          </cell>
        </row>
        <row r="26">
          <cell r="A26">
            <v>25</v>
          </cell>
          <cell r="C26" t="str">
            <v>BELDJILALI  ARSELEN</v>
          </cell>
          <cell r="D26" t="str">
            <v>CASAM</v>
          </cell>
        </row>
        <row r="27">
          <cell r="A27">
            <v>26</v>
          </cell>
          <cell r="C27" t="str">
            <v>OULKADI  REDOUANE</v>
          </cell>
          <cell r="D27" t="str">
            <v>RCA</v>
          </cell>
        </row>
        <row r="28">
          <cell r="A28">
            <v>27</v>
          </cell>
          <cell r="C28" t="str">
            <v>GOUASMI  BENMIRA</v>
          </cell>
          <cell r="D28" t="str">
            <v>W.KH</v>
          </cell>
        </row>
        <row r="29">
          <cell r="A29">
            <v>28</v>
          </cell>
          <cell r="C29" t="str">
            <v>ZAIDI  Med SALAH</v>
          </cell>
          <cell r="D29" t="str">
            <v>AJK</v>
          </cell>
        </row>
        <row r="30">
          <cell r="A30">
            <v>29</v>
          </cell>
          <cell r="C30" t="str">
            <v>NOUAIL  NAZIM</v>
          </cell>
          <cell r="D30" t="str">
            <v>AJK</v>
          </cell>
        </row>
        <row r="31">
          <cell r="A31">
            <v>30</v>
          </cell>
          <cell r="C31" t="str">
            <v>KHROUF  SAMY</v>
          </cell>
          <cell r="D31" t="str">
            <v>AJK</v>
          </cell>
        </row>
        <row r="32">
          <cell r="A32">
            <v>31</v>
          </cell>
          <cell r="C32" t="str">
            <v>AIKOUS  TAREK</v>
          </cell>
          <cell r="D32" t="str">
            <v>MASCARA</v>
          </cell>
        </row>
        <row r="33">
          <cell r="A33">
            <v>32</v>
          </cell>
          <cell r="C33" t="str">
            <v>BENYAMINA  Med AMINE</v>
          </cell>
          <cell r="D33" t="str">
            <v>ORAN</v>
          </cell>
        </row>
        <row r="34">
          <cell r="A34">
            <v>33</v>
          </cell>
          <cell r="C34" t="str">
            <v>AOUIS  BENHAMID</v>
          </cell>
          <cell r="D34" t="str">
            <v>NRLSCO</v>
          </cell>
        </row>
        <row r="35">
          <cell r="A35">
            <v>34</v>
          </cell>
          <cell r="C35" t="str">
            <v>BENOUI  AKRAM</v>
          </cell>
          <cell r="D35" t="str">
            <v>AJK</v>
          </cell>
        </row>
        <row r="36">
          <cell r="A36">
            <v>35</v>
          </cell>
          <cell r="C36" t="str">
            <v>KADIR  MED RAFIK</v>
          </cell>
          <cell r="D36" t="str">
            <v>TOUGOURT</v>
          </cell>
        </row>
        <row r="37">
          <cell r="A37">
            <v>36</v>
          </cell>
          <cell r="C37" t="str">
            <v>GANA  ABDELEHAMINE</v>
          </cell>
          <cell r="D37" t="str">
            <v>TOUGOURT</v>
          </cell>
        </row>
        <row r="38">
          <cell r="A38">
            <v>37</v>
          </cell>
          <cell r="C38" t="str">
            <v>AISSI  RASSIM</v>
          </cell>
          <cell r="D38" t="str">
            <v>USDSC</v>
          </cell>
        </row>
        <row r="39">
          <cell r="A39">
            <v>38</v>
          </cell>
          <cell r="C39" t="str">
            <v>KHENICHE ILYAS IMAD EDDINE</v>
          </cell>
          <cell r="D39" t="str">
            <v>CRAP</v>
          </cell>
        </row>
        <row r="40">
          <cell r="A40">
            <v>39</v>
          </cell>
          <cell r="C40" t="str">
            <v>ZENADI  ABDELMALEK</v>
          </cell>
          <cell r="D40" t="str">
            <v>EL ATTAF</v>
          </cell>
        </row>
        <row r="41">
          <cell r="A41">
            <v>40</v>
          </cell>
          <cell r="C41" t="str">
            <v>DAOUDI YAGOUB</v>
          </cell>
          <cell r="D41" t="str">
            <v>KAALA</v>
          </cell>
        </row>
        <row r="42">
          <cell r="A42">
            <v>156</v>
          </cell>
          <cell r="C42" t="str">
            <v>KESSACI  AMINA</v>
          </cell>
          <cell r="D42" t="str">
            <v>ACB</v>
          </cell>
        </row>
        <row r="43">
          <cell r="A43">
            <v>157</v>
          </cell>
          <cell r="C43" t="str">
            <v>ABBAS  NADA</v>
          </cell>
          <cell r="D43" t="str">
            <v>OSA</v>
          </cell>
        </row>
        <row r="44">
          <cell r="A44">
            <v>158</v>
          </cell>
          <cell r="C44" t="str">
            <v>TELAIDJI  SALSABIL</v>
          </cell>
          <cell r="D44" t="str">
            <v>ASRK</v>
          </cell>
        </row>
        <row r="45">
          <cell r="A45">
            <v>159</v>
          </cell>
          <cell r="C45" t="str">
            <v>DEKFALI  LINA</v>
          </cell>
          <cell r="D45" t="str">
            <v>ASFA</v>
          </cell>
        </row>
        <row r="46">
          <cell r="A46">
            <v>160</v>
          </cell>
          <cell r="C46" t="str">
            <v>SEDIKI  MADINA</v>
          </cell>
          <cell r="D46" t="str">
            <v>CASAM</v>
          </cell>
        </row>
        <row r="47">
          <cell r="A47">
            <v>161</v>
          </cell>
          <cell r="C47" t="str">
            <v>MESBAHI  CELINE</v>
          </cell>
          <cell r="D47" t="str">
            <v>OSA</v>
          </cell>
        </row>
        <row r="48">
          <cell r="A48">
            <v>162</v>
          </cell>
          <cell r="C48" t="str">
            <v>FERHI  ASMA</v>
          </cell>
          <cell r="D48" t="str">
            <v>ACB</v>
          </cell>
        </row>
        <row r="49">
          <cell r="A49">
            <v>163</v>
          </cell>
          <cell r="C49" t="str">
            <v>TOUAT  MALIA</v>
          </cell>
          <cell r="D49" t="str">
            <v>ESH</v>
          </cell>
        </row>
        <row r="50">
          <cell r="A50">
            <v>164</v>
          </cell>
          <cell r="C50" t="str">
            <v>YABKA  KHELOUD</v>
          </cell>
          <cell r="D50" t="str">
            <v>CRAP</v>
          </cell>
        </row>
        <row r="51">
          <cell r="A51">
            <v>165</v>
          </cell>
          <cell r="C51" t="str">
            <v>BAL    HIDAYAT</v>
          </cell>
          <cell r="D51" t="str">
            <v>USDSC</v>
          </cell>
        </row>
        <row r="52">
          <cell r="A52">
            <v>166</v>
          </cell>
          <cell r="C52" t="str">
            <v>LAZAZI  MAROUA</v>
          </cell>
          <cell r="D52" t="str">
            <v>RCA</v>
          </cell>
        </row>
        <row r="53">
          <cell r="A53">
            <v>167</v>
          </cell>
          <cell r="C53" t="str">
            <v>GAOUAOUI  LINA</v>
          </cell>
          <cell r="D53" t="str">
            <v>RCA</v>
          </cell>
        </row>
        <row r="54">
          <cell r="A54">
            <v>168</v>
          </cell>
          <cell r="C54" t="str">
            <v>TIFOURA  N.HOUDA</v>
          </cell>
          <cell r="D54" t="str">
            <v>USMMH</v>
          </cell>
        </row>
        <row r="55">
          <cell r="A55">
            <v>169</v>
          </cell>
          <cell r="C55" t="str">
            <v>CHAMA  NESRINE</v>
          </cell>
          <cell r="D55" t="str">
            <v>IRBB</v>
          </cell>
        </row>
        <row r="56">
          <cell r="A56">
            <v>170</v>
          </cell>
          <cell r="C56" t="str">
            <v>GOUASMI  RAHEF</v>
          </cell>
          <cell r="D56" t="str">
            <v>W.KH</v>
          </cell>
        </row>
        <row r="57">
          <cell r="A57">
            <v>171</v>
          </cell>
          <cell r="C57" t="str">
            <v>BAKIRI  NOUR</v>
          </cell>
          <cell r="D57" t="str">
            <v>W.KH</v>
          </cell>
        </row>
        <row r="58">
          <cell r="A58">
            <v>172</v>
          </cell>
          <cell r="C58" t="str">
            <v>YEZLI  DJOUMANA</v>
          </cell>
          <cell r="D58" t="str">
            <v>EMS</v>
          </cell>
        </row>
        <row r="59">
          <cell r="A59">
            <v>173</v>
          </cell>
          <cell r="C59" t="str">
            <v>MEHENAOUI  NARIMANE</v>
          </cell>
          <cell r="D59" t="str">
            <v>ASRK</v>
          </cell>
        </row>
        <row r="60">
          <cell r="A60">
            <v>174</v>
          </cell>
          <cell r="C60" t="str">
            <v>MERAHI  FATIMA ZOHRA</v>
          </cell>
          <cell r="D60" t="str">
            <v>ASRK</v>
          </cell>
        </row>
        <row r="61">
          <cell r="A61">
            <v>175</v>
          </cell>
          <cell r="C61" t="str">
            <v>BENYAMINA  NASRINE</v>
          </cell>
          <cell r="D61" t="str">
            <v>APDSF</v>
          </cell>
        </row>
        <row r="62">
          <cell r="A62">
            <v>176</v>
          </cell>
          <cell r="C62" t="str">
            <v>SANHADJI  HAND</v>
          </cell>
          <cell r="D62" t="str">
            <v>SBA</v>
          </cell>
        </row>
        <row r="63">
          <cell r="A63">
            <v>177</v>
          </cell>
          <cell r="C63" t="str">
            <v>HADOUCHE  FATIMA</v>
          </cell>
          <cell r="D63" t="str">
            <v>MOST</v>
          </cell>
        </row>
        <row r="64">
          <cell r="A64">
            <v>178</v>
          </cell>
          <cell r="C64" t="str">
            <v>FATMI  FATIMA</v>
          </cell>
          <cell r="D64" t="str">
            <v>MOST</v>
          </cell>
        </row>
        <row r="65">
          <cell r="A65">
            <v>179</v>
          </cell>
          <cell r="C65" t="str">
            <v>BOUHAND  INAS</v>
          </cell>
          <cell r="D65" t="str">
            <v>SBA</v>
          </cell>
        </row>
        <row r="66">
          <cell r="A66">
            <v>180</v>
          </cell>
          <cell r="C66" t="str">
            <v>YOUSFI  AHLAM  CHAHINEZ</v>
          </cell>
          <cell r="D66" t="str">
            <v>NOSA</v>
          </cell>
        </row>
        <row r="67">
          <cell r="A67">
            <v>181</v>
          </cell>
          <cell r="C67" t="str">
            <v>DAYA  FATIMA</v>
          </cell>
          <cell r="D67" t="str">
            <v>NOSA</v>
          </cell>
        </row>
        <row r="68">
          <cell r="A68">
            <v>182</v>
          </cell>
          <cell r="C68" t="str">
            <v>HEMI  YASMINE</v>
          </cell>
          <cell r="D68" t="str">
            <v>NOSA</v>
          </cell>
        </row>
        <row r="69">
          <cell r="A69">
            <v>183</v>
          </cell>
          <cell r="C69" t="str">
            <v>ZEGHLANE  AYA</v>
          </cell>
          <cell r="D69" t="str">
            <v>USDSC</v>
          </cell>
        </row>
        <row r="70">
          <cell r="A70">
            <v>184</v>
          </cell>
          <cell r="C70" t="str">
            <v>MENASRI  CHAHINEZ</v>
          </cell>
          <cell r="D70" t="str">
            <v>USDSC</v>
          </cell>
        </row>
        <row r="71">
          <cell r="A71">
            <v>185</v>
          </cell>
          <cell r="C71" t="str">
            <v>ZERROUKI  AYA</v>
          </cell>
          <cell r="D71" t="str">
            <v>USDSC</v>
          </cell>
        </row>
        <row r="72">
          <cell r="A72">
            <v>186</v>
          </cell>
          <cell r="C72" t="str">
            <v>BENYAHYAOUI  FATIMA</v>
          </cell>
          <cell r="D72" t="str">
            <v>NOSA</v>
          </cell>
        </row>
        <row r="90">
          <cell r="A90" t="str">
            <v xml:space="preserve"> </v>
          </cell>
          <cell r="B90">
            <v>1</v>
          </cell>
          <cell r="C90" t="str">
            <v>No more players</v>
          </cell>
          <cell r="D90" t="str">
            <v xml:space="preserve"> </v>
          </cell>
        </row>
        <row r="91">
          <cell r="A91" t="str">
            <v>x</v>
          </cell>
          <cell r="B91">
            <v>1</v>
          </cell>
          <cell r="C91" t="str">
            <v>BYE</v>
          </cell>
          <cell r="D91" t="str">
            <v>-</v>
          </cell>
        </row>
        <row r="92">
          <cell r="A92" t="str">
            <v>-</v>
          </cell>
          <cell r="B92" t="str">
            <v>-</v>
          </cell>
          <cell r="C92" t="str">
            <v>-</v>
          </cell>
          <cell r="D92" t="str">
            <v>-</v>
          </cell>
        </row>
        <row r="93">
          <cell r="A93" t="str">
            <v>Y</v>
          </cell>
          <cell r="B93">
            <v>0</v>
          </cell>
          <cell r="C93" t="str">
            <v>Partner wanted</v>
          </cell>
          <cell r="D93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workbookViewId="0">
      <selection activeCell="P18" sqref="P18:P21"/>
    </sheetView>
  </sheetViews>
  <sheetFormatPr baseColWidth="10" defaultRowHeight="15"/>
  <cols>
    <col min="1" max="1" width="3.140625" customWidth="1"/>
    <col min="2" max="2" width="3.42578125" customWidth="1"/>
    <col min="3" max="3" width="23" customWidth="1"/>
    <col min="4" max="4" width="8.42578125" customWidth="1"/>
    <col min="5" max="5" width="1.5703125" customWidth="1"/>
    <col min="6" max="6" width="3.28515625" customWidth="1"/>
    <col min="7" max="7" width="3.85546875" customWidth="1"/>
    <col min="8" max="8" width="22.42578125" customWidth="1"/>
    <col min="9" max="9" width="8.85546875" customWidth="1"/>
    <col min="10" max="10" width="1.85546875" customWidth="1"/>
    <col min="11" max="11" width="3.140625" customWidth="1"/>
    <col min="12" max="12" width="5.140625" customWidth="1"/>
    <col min="13" max="13" width="23" customWidth="1"/>
    <col min="14" max="14" width="9.140625" customWidth="1"/>
    <col min="15" max="15" width="3.28515625" customWidth="1"/>
    <col min="16" max="16" width="3.140625" customWidth="1"/>
    <col min="17" max="17" width="4.28515625" customWidth="1"/>
    <col min="18" max="18" width="22.7109375" customWidth="1"/>
    <col min="19" max="19" width="8.5703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"/>
      <c r="U4" s="1"/>
      <c r="V4" s="1"/>
      <c r="W4" s="1"/>
      <c r="X4" s="1"/>
      <c r="Y4" s="1"/>
      <c r="Z4" s="1"/>
    </row>
    <row r="5" spans="1:26" ht="15.7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"/>
      <c r="U5" s="1"/>
      <c r="V5" s="1"/>
      <c r="W5" s="1"/>
      <c r="X5" s="1"/>
      <c r="Y5" s="1"/>
      <c r="Z5" s="1"/>
    </row>
    <row r="6" spans="1:26" ht="15.7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"/>
      <c r="U6" s="1"/>
      <c r="V6" s="1"/>
      <c r="W6" s="1"/>
      <c r="X6" s="1"/>
      <c r="Y6" s="1"/>
      <c r="Z6" s="1"/>
    </row>
    <row r="7" spans="1:26">
      <c r="A7" s="2">
        <v>1</v>
      </c>
      <c r="B7" s="2"/>
      <c r="C7" s="2"/>
      <c r="D7" s="2"/>
      <c r="E7" s="2"/>
      <c r="F7" s="2">
        <f>1+A7</f>
        <v>2</v>
      </c>
      <c r="G7" s="2"/>
      <c r="H7" s="2"/>
      <c r="I7" s="2"/>
      <c r="J7" s="2"/>
      <c r="K7" s="2">
        <f>1+F7</f>
        <v>3</v>
      </c>
      <c r="L7" s="2"/>
      <c r="M7" s="2"/>
      <c r="N7" s="2"/>
      <c r="O7" s="2"/>
      <c r="P7" s="2">
        <f>1+K7</f>
        <v>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3"/>
      <c r="B8" s="4"/>
      <c r="C8" s="5" t="str">
        <f>"GROUP "&amp;A7</f>
        <v>GROUP 1</v>
      </c>
      <c r="D8" s="6"/>
      <c r="E8" s="7"/>
      <c r="F8" s="8"/>
      <c r="G8" s="5"/>
      <c r="H8" s="5" t="str">
        <f>"GROUP "&amp;F7</f>
        <v>GROUP 2</v>
      </c>
      <c r="I8" s="6"/>
      <c r="J8" s="7"/>
      <c r="K8" s="8"/>
      <c r="L8" s="5"/>
      <c r="M8" s="5" t="str">
        <f>"GROUP "&amp;K7</f>
        <v>GROUP 3</v>
      </c>
      <c r="N8" s="6"/>
      <c r="O8" s="7"/>
      <c r="P8" s="8"/>
      <c r="Q8" s="5"/>
      <c r="R8" s="5" t="str">
        <f>"GROUP "&amp;P7</f>
        <v>GROUP 4</v>
      </c>
      <c r="S8" s="9"/>
      <c r="T8" s="1"/>
      <c r="U8" s="1"/>
      <c r="V8" s="1"/>
      <c r="W8" s="1"/>
      <c r="X8" s="1"/>
      <c r="Y8" s="1"/>
      <c r="Z8" s="1"/>
    </row>
    <row r="9" spans="1:26">
      <c r="A9" s="22">
        <v>1</v>
      </c>
      <c r="B9" s="10">
        <v>1</v>
      </c>
      <c r="C9" s="11" t="str">
        <f>IF(B9=0,"",VLOOKUP(B9,[1]Players!$A$2:$D$262,3,FALSE))</f>
        <v>BEKADI  AISSA</v>
      </c>
      <c r="D9" s="24" t="str">
        <f>IF(B9=0,"",VLOOKUP(B9,[1]Players!$A$2:$D$262,4,FALSE))</f>
        <v>RCA</v>
      </c>
      <c r="E9" s="1"/>
      <c r="F9" s="22">
        <v>1</v>
      </c>
      <c r="G9" s="10">
        <v>2</v>
      </c>
      <c r="H9" s="11" t="str">
        <f>IF(G9=0,"",VLOOKUP(G9,[1]Players!$A$2:$D$262,3,FALSE))</f>
        <v>TELLAHI  BILLEL</v>
      </c>
      <c r="I9" s="24" t="str">
        <f>IF(G9=0,"",VLOOKUP(G9,[1]Players!$A$2:$D$262,4,FALSE))</f>
        <v>ASRK</v>
      </c>
      <c r="J9" s="1"/>
      <c r="K9" s="22">
        <v>1</v>
      </c>
      <c r="L9" s="10">
        <v>3</v>
      </c>
      <c r="M9" s="11" t="str">
        <f>IF(L9=0,"",VLOOKUP(L9,[1]Players!$A$2:$D$262,3,FALSE))</f>
        <v>BOUTERFA  SAMY</v>
      </c>
      <c r="N9" s="24" t="str">
        <f>IF(L9=0,"",VLOOKUP(L9,[1]Players!$A$2:$D$262,4,FALSE))</f>
        <v>AJSK</v>
      </c>
      <c r="O9" s="1"/>
      <c r="P9" s="22">
        <v>1</v>
      </c>
      <c r="Q9" s="10">
        <v>4</v>
      </c>
      <c r="R9" s="11" t="str">
        <f>IF(Q9=0,"",VLOOKUP(Q9,[1]Players!$A$2:$D$262,3,FALSE))</f>
        <v>LAZAZI  MOHAMED</v>
      </c>
      <c r="S9" s="24" t="str">
        <f>IF(Q9=0,"",VLOOKUP(Q9,[1]Players!$A$2:$D$262,4,FALSE))</f>
        <v>RCA</v>
      </c>
      <c r="T9" s="1"/>
      <c r="U9" s="1"/>
      <c r="V9" s="1"/>
      <c r="W9" s="1"/>
      <c r="X9" s="1"/>
      <c r="Y9" s="1"/>
      <c r="Z9" s="1"/>
    </row>
    <row r="10" spans="1:26">
      <c r="A10" s="22">
        <v>2</v>
      </c>
      <c r="B10" s="10">
        <v>16</v>
      </c>
      <c r="C10" s="11" t="str">
        <f>IF(B10=0,"",VLOOKUP(B10,[1]Players!$A$2:$D$262,3,FALSE))</f>
        <v>REBAI  HOUSSAM</v>
      </c>
      <c r="D10" s="24" t="str">
        <f>IF(B10=0,"",VLOOKUP(B10,[1]Players!$A$2:$D$262,4,FALSE))</f>
        <v>AJK</v>
      </c>
      <c r="E10" s="1"/>
      <c r="F10" s="22">
        <v>2</v>
      </c>
      <c r="G10" s="10">
        <v>15</v>
      </c>
      <c r="H10" s="11" t="str">
        <f>IF(G10=0,"",VLOOKUP(G10,[1]Players!$A$2:$D$262,3,FALSE))</f>
        <v>TEFAHI  ANIS</v>
      </c>
      <c r="I10" s="24" t="str">
        <f>IF(G10=0,"",VLOOKUP(G10,[1]Players!$A$2:$D$262,4,FALSE))</f>
        <v>ACB</v>
      </c>
      <c r="J10" s="1"/>
      <c r="K10" s="22">
        <v>2</v>
      </c>
      <c r="L10" s="10">
        <v>14</v>
      </c>
      <c r="M10" s="11" t="str">
        <f>IF(L10=0,"",VLOOKUP(L10,[1]Players!$A$2:$D$262,3,FALSE))</f>
        <v xml:space="preserve"> BOUDJELOUAH  MOURAD</v>
      </c>
      <c r="N10" s="24" t="str">
        <f>IF(L10=0,"",VLOOKUP(L10,[1]Players!$A$2:$D$262,4,FALSE))</f>
        <v>RAMA</v>
      </c>
      <c r="O10" s="1"/>
      <c r="P10" s="22">
        <v>2</v>
      </c>
      <c r="Q10" s="10">
        <v>13</v>
      </c>
      <c r="R10" s="11" t="str">
        <f>IF(Q10=0,"",VLOOKUP(Q10,[1]Players!$A$2:$D$262,3,FALSE))</f>
        <v>TIFOURA  A/HAMID</v>
      </c>
      <c r="S10" s="24" t="str">
        <f>IF(Q10=0,"",VLOOKUP(Q10,[1]Players!$A$2:$D$262,4,FALSE))</f>
        <v>USMMH</v>
      </c>
      <c r="T10" s="1"/>
      <c r="U10" s="1"/>
      <c r="V10" s="1"/>
      <c r="W10" s="1"/>
      <c r="X10" s="1"/>
      <c r="Y10" s="1"/>
      <c r="Z10" s="1"/>
    </row>
    <row r="11" spans="1:26">
      <c r="A11" s="22">
        <v>3</v>
      </c>
      <c r="B11" s="10">
        <v>17</v>
      </c>
      <c r="C11" s="11" t="str">
        <f>IF(B11=0,"",VLOOKUP(B11,[1]Players!$A$2:$D$262,3,FALSE))</f>
        <v>BENKHEIRA  A.E.K</v>
      </c>
      <c r="D11" s="24" t="str">
        <f>IF(B11=0,"",VLOOKUP(B11,[1]Players!$A$2:$D$262,4,FALSE))</f>
        <v>NRZ</v>
      </c>
      <c r="E11" s="1"/>
      <c r="F11" s="22">
        <v>3</v>
      </c>
      <c r="G11" s="10">
        <v>19</v>
      </c>
      <c r="H11" s="11" t="str">
        <f>IF(G11=0,"",VLOOKUP(G11,[1]Players!$A$2:$D$262,3,FALSE))</f>
        <v>MEGHAOUZEL  SALAH</v>
      </c>
      <c r="I11" s="24" t="str">
        <f>IF(G11=0,"",VLOOKUP(G11,[1]Players!$A$2:$D$262,4,FALSE))</f>
        <v>USMMH</v>
      </c>
      <c r="J11" s="1"/>
      <c r="K11" s="22">
        <v>3</v>
      </c>
      <c r="L11" s="10">
        <v>18</v>
      </c>
      <c r="M11" s="11" t="str">
        <f>IF(L11=0,"",VLOOKUP(L11,[1]Players!$A$2:$D$262,3,FALSE))</f>
        <v>ZERRIGUI  MADANI</v>
      </c>
      <c r="N11" s="24" t="str">
        <f>IF(L11=0,"",VLOOKUP(L11,[1]Players!$A$2:$D$262,4,FALSE))</f>
        <v>ACB</v>
      </c>
      <c r="O11" s="1"/>
      <c r="P11" s="22">
        <v>3</v>
      </c>
      <c r="Q11" s="10">
        <v>20</v>
      </c>
      <c r="R11" s="11" t="str">
        <f>IF(Q11=0,"",VLOOKUP(Q11,[1]Players!$A$2:$D$262,3,FALSE))</f>
        <v>SEDIKI  TAYEB</v>
      </c>
      <c r="S11" s="24" t="str">
        <f>IF(Q11=0,"",VLOOKUP(Q11,[1]Players!$A$2:$D$262,4,FALSE))</f>
        <v>ASKMO</v>
      </c>
      <c r="T11" s="1"/>
      <c r="U11" s="1"/>
      <c r="V11" s="1"/>
      <c r="W11" s="1"/>
      <c r="X11" s="1"/>
      <c r="Y11" s="1"/>
      <c r="Z11" s="1"/>
    </row>
    <row r="12" spans="1:26">
      <c r="A12" s="23">
        <v>4</v>
      </c>
      <c r="B12" s="12">
        <v>23</v>
      </c>
      <c r="C12" s="13" t="str">
        <f>IF(B12=0,"",VLOOKUP(B12,[1]Players!$A$2:$D$262,3,FALSE))</f>
        <v>BERALLAH  A.E.K</v>
      </c>
      <c r="D12" s="25" t="str">
        <f>IF(B12=0,"",VLOOKUP(B12,[1]Players!$A$2:$D$262,4,FALSE))</f>
        <v>TOUGOURT</v>
      </c>
      <c r="E12" s="2"/>
      <c r="F12" s="23">
        <v>4</v>
      </c>
      <c r="G12" s="12">
        <v>29</v>
      </c>
      <c r="H12" s="13" t="str">
        <f>IF(G12=0,"",VLOOKUP(G12,[1]Players!$A$2:$D$262,3,FALSE))</f>
        <v>NOUAIL  NAZIM</v>
      </c>
      <c r="I12" s="25" t="str">
        <f>IF(G12=0,"",VLOOKUP(G12,[1]Players!$A$2:$D$262,4,FALSE))</f>
        <v>AJK</v>
      </c>
      <c r="J12" s="2"/>
      <c r="K12" s="23">
        <v>4</v>
      </c>
      <c r="L12" s="12">
        <v>25</v>
      </c>
      <c r="M12" s="13" t="str">
        <f>IF(L12=0,"",VLOOKUP(L12,[1]Players!$A$2:$D$262,3,FALSE))</f>
        <v>BELDJILALI  ARSELEN</v>
      </c>
      <c r="N12" s="25" t="str">
        <f>IF(L12=0,"",VLOOKUP(L12,[1]Players!$A$2:$D$262,4,FALSE))</f>
        <v>CASAM</v>
      </c>
      <c r="O12" s="2"/>
      <c r="P12" s="23">
        <v>4</v>
      </c>
      <c r="Q12" s="12">
        <v>28</v>
      </c>
      <c r="R12" s="13" t="str">
        <f>IF(Q12=0,"",VLOOKUP(Q12,[1]Players!$A$2:$D$262,3,FALSE))</f>
        <v>ZAIDI  Med SALAH</v>
      </c>
      <c r="S12" s="25" t="str">
        <f>IF(Q12=0,"",VLOOKUP(Q12,[1]Players!$A$2:$D$262,4,FALSE))</f>
        <v>AJK</v>
      </c>
      <c r="T12" s="2"/>
      <c r="U12" s="2"/>
      <c r="V12" s="2"/>
      <c r="W12" s="2"/>
      <c r="X12" s="2"/>
      <c r="Y12" s="2"/>
      <c r="Z12" s="2"/>
    </row>
    <row r="13" spans="1:26">
      <c r="A13" s="2">
        <f>4+A7</f>
        <v>5</v>
      </c>
      <c r="B13" s="2"/>
      <c r="C13" s="2"/>
      <c r="D13" s="26"/>
      <c r="E13" s="2"/>
      <c r="F13" s="26">
        <f>4+F7</f>
        <v>6</v>
      </c>
      <c r="G13" s="2"/>
      <c r="H13" s="2"/>
      <c r="I13" s="2"/>
      <c r="J13" s="2"/>
      <c r="K13" s="2">
        <f>4+K7</f>
        <v>7</v>
      </c>
      <c r="L13" s="2"/>
      <c r="M13" s="2"/>
      <c r="N13" s="2"/>
      <c r="O13" s="2"/>
      <c r="P13" s="2">
        <f>4+P7</f>
        <v>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4"/>
      <c r="B14" s="14"/>
      <c r="C14" s="15"/>
      <c r="D14" s="15"/>
      <c r="E14" s="16"/>
      <c r="F14" s="15"/>
      <c r="G14" s="15"/>
      <c r="H14" s="15"/>
      <c r="I14" s="15"/>
      <c r="J14" s="16"/>
      <c r="K14" s="15"/>
      <c r="L14" s="15"/>
      <c r="M14" s="15"/>
      <c r="N14" s="15"/>
      <c r="O14" s="16"/>
      <c r="P14" s="15"/>
      <c r="Q14" s="15"/>
      <c r="R14" s="15"/>
      <c r="S14" s="15"/>
      <c r="T14" s="1"/>
      <c r="U14" s="1"/>
      <c r="V14" s="1"/>
      <c r="W14" s="1"/>
      <c r="X14" s="1"/>
      <c r="Y14" s="1"/>
      <c r="Z14" s="1"/>
    </row>
    <row r="15" spans="1:26" ht="15.75">
      <c r="A15" s="14"/>
      <c r="B15" s="14"/>
      <c r="C15" s="15"/>
      <c r="D15" s="15"/>
      <c r="E15" s="16"/>
      <c r="F15" s="15"/>
      <c r="G15" s="15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>
      <c r="A16" s="17"/>
      <c r="B16" s="18"/>
      <c r="C16" s="19"/>
      <c r="D16" s="16"/>
      <c r="E16" s="17"/>
      <c r="F16" s="16"/>
      <c r="G16" s="18"/>
      <c r="H16" s="19"/>
      <c r="I16" s="20"/>
      <c r="J16" s="17"/>
      <c r="K16" s="17"/>
      <c r="L16" s="18"/>
      <c r="M16" s="19"/>
      <c r="N16" s="20"/>
      <c r="O16" s="17"/>
      <c r="P16" s="17"/>
      <c r="Q16" s="18"/>
      <c r="R16" s="19"/>
      <c r="S16" s="20"/>
      <c r="T16" s="1"/>
      <c r="U16" s="1"/>
      <c r="V16" s="1"/>
      <c r="W16" s="1"/>
      <c r="X16" s="1"/>
      <c r="Y16" s="1"/>
      <c r="Z16" s="1"/>
    </row>
    <row r="17" spans="1:26">
      <c r="A17" s="3"/>
      <c r="B17" s="4"/>
      <c r="C17" s="5" t="str">
        <f>"GROUP 5 "&amp;A16</f>
        <v xml:space="preserve">GROUP 5 </v>
      </c>
      <c r="D17" s="6"/>
      <c r="E17" s="7"/>
      <c r="F17" s="8"/>
      <c r="G17" s="5"/>
      <c r="H17" s="5" t="str">
        <f>"GROUP 6"&amp;F16</f>
        <v>GROUP 6</v>
      </c>
      <c r="I17" s="6"/>
      <c r="J17" s="7"/>
      <c r="K17" s="8"/>
      <c r="L17" s="5"/>
      <c r="M17" s="5" t="str">
        <f>"GROUP 7 "&amp;K16</f>
        <v xml:space="preserve">GROUP 7 </v>
      </c>
      <c r="N17" s="6"/>
      <c r="O17" s="7"/>
      <c r="P17" s="8"/>
      <c r="Q17" s="5"/>
      <c r="R17" s="5" t="str">
        <f>"GROUP 8 "&amp;P16</f>
        <v xml:space="preserve">GROUP 8 </v>
      </c>
      <c r="S17" s="6"/>
      <c r="T17" s="1"/>
      <c r="U17" s="1"/>
      <c r="V17" s="1"/>
      <c r="W17" s="1"/>
      <c r="X17" s="1"/>
      <c r="Y17" s="1"/>
      <c r="Z17" s="1"/>
    </row>
    <row r="18" spans="1:26">
      <c r="A18" s="22">
        <v>1</v>
      </c>
      <c r="B18" s="10">
        <v>5</v>
      </c>
      <c r="C18" s="11" t="str">
        <f>IF(B18=0,"",VLOOKUP(B18,[1]Players!$A$2:$D$262,3,FALSE))</f>
        <v>BOUGUEBRINE  A/GHANI</v>
      </c>
      <c r="D18" s="24" t="str">
        <f>IF(B18=0,"",VLOOKUP(B18,[1]Players!$A$2:$D$262,4,FALSE))</f>
        <v>ASRK</v>
      </c>
      <c r="E18" s="1"/>
      <c r="F18" s="22">
        <v>1</v>
      </c>
      <c r="G18" s="10">
        <v>6</v>
      </c>
      <c r="H18" s="11" t="str">
        <f>IF(G18=0,"",VLOOKUP(G18,[1]Players!$A$2:$D$262,3,FALSE))</f>
        <v>AMOKRANE  SALIM</v>
      </c>
      <c r="I18" s="24" t="str">
        <f>IF(G18=0,"",VLOOKUP(G18,[1]Players!$A$2:$D$262,4,FALSE))</f>
        <v>RAMA</v>
      </c>
      <c r="J18" s="1"/>
      <c r="K18" s="22">
        <v>1</v>
      </c>
      <c r="L18" s="10">
        <v>7</v>
      </c>
      <c r="M18" s="11" t="str">
        <f>IF(L18=0,"",VLOOKUP(L18,[1]Players!$A$2:$D$262,3,FALSE))</f>
        <v>BELKADI  AMINE</v>
      </c>
      <c r="N18" s="24" t="str">
        <f>IF(L18=0,"",VLOOKUP(L18,[1]Players!$A$2:$D$262,4,FALSE))</f>
        <v>RCA</v>
      </c>
      <c r="O18" s="1"/>
      <c r="P18" s="22">
        <v>1</v>
      </c>
      <c r="Q18" s="10">
        <v>8</v>
      </c>
      <c r="R18" s="11" t="str">
        <f>IF(Q18=0,"",VLOOKUP(Q18,[1]Players!$A$2:$D$262,3,FALSE))</f>
        <v>LAZAZI  AMINE</v>
      </c>
      <c r="S18" s="24" t="str">
        <f>IF(Q18=0,"",VLOOKUP(Q18,[1]Players!$A$2:$D$262,4,FALSE))</f>
        <v>RCA</v>
      </c>
      <c r="T18" s="1"/>
      <c r="U18" s="2"/>
      <c r="V18" s="2"/>
      <c r="W18" s="2"/>
      <c r="X18" s="2"/>
      <c r="Y18" s="2"/>
      <c r="Z18" s="2"/>
    </row>
    <row r="19" spans="1:26">
      <c r="A19" s="22">
        <v>2</v>
      </c>
      <c r="B19" s="10">
        <v>12</v>
      </c>
      <c r="C19" s="11" t="str">
        <f>IF(B19=0,"",VLOOKUP(B19,[1]Players!$A$2:$D$262,3,FALSE))</f>
        <v>CHAICHI  A/BASSAT</v>
      </c>
      <c r="D19" s="24" t="str">
        <f>IF(B19=0,"",VLOOKUP(B19,[1]Players!$A$2:$D$262,4,FALSE))</f>
        <v>W.KH</v>
      </c>
      <c r="E19" s="1"/>
      <c r="F19" s="22">
        <v>2</v>
      </c>
      <c r="G19" s="10">
        <v>11</v>
      </c>
      <c r="H19" s="11" t="str">
        <f>IF(G19=0,"",VLOOKUP(G19,[1]Players!$A$2:$D$262,3,FALSE))</f>
        <v>KAABI  FAICAL</v>
      </c>
      <c r="I19" s="24" t="str">
        <f>IF(G19=0,"",VLOOKUP(G19,[1]Players!$A$2:$D$262,4,FALSE))</f>
        <v>AJSK</v>
      </c>
      <c r="J19" s="1"/>
      <c r="K19" s="22">
        <v>2</v>
      </c>
      <c r="L19" s="10">
        <v>10</v>
      </c>
      <c r="M19" s="11" t="str">
        <f>IF(L19=0,"",VLOOKUP(L19,[1]Players!$A$2:$D$262,3,FALSE))</f>
        <v>BELHADJI A/KRIM</v>
      </c>
      <c r="N19" s="24" t="str">
        <f>IF(L19=0,"",VLOOKUP(L19,[1]Players!$A$2:$D$262,4,FALSE))</f>
        <v>ASJIO</v>
      </c>
      <c r="O19" s="1"/>
      <c r="P19" s="22">
        <v>2</v>
      </c>
      <c r="Q19" s="10">
        <v>9</v>
      </c>
      <c r="R19" s="11" t="str">
        <f>IF(Q19=0,"",VLOOKUP(Q19,[1]Players!$A$2:$D$262,3,FALSE))</f>
        <v>OSTANI  IMAD</v>
      </c>
      <c r="S19" s="24" t="str">
        <f>IF(Q19=0,"",VLOOKUP(Q19,[1]Players!$A$2:$D$262,4,FALSE))</f>
        <v>CRAP</v>
      </c>
      <c r="T19" s="1"/>
      <c r="U19" s="1"/>
      <c r="V19" s="2"/>
      <c r="W19" s="2"/>
      <c r="X19" s="2"/>
      <c r="Y19" s="2"/>
      <c r="Z19" s="2"/>
    </row>
    <row r="20" spans="1:26">
      <c r="A20" s="22">
        <v>3</v>
      </c>
      <c r="B20" s="10">
        <v>21</v>
      </c>
      <c r="C20" s="11" t="str">
        <f>IF(B20=0,"",VLOOKUP(B20,[1]Players!$A$2:$D$262,3,FALSE))</f>
        <v>MEHABI  MAHDI</v>
      </c>
      <c r="D20" s="24" t="str">
        <f>IF(B20=0,"",VLOOKUP(B20,[1]Players!$A$2:$D$262,4,FALSE))</f>
        <v>USMMH</v>
      </c>
      <c r="E20" s="1"/>
      <c r="F20" s="22">
        <v>3</v>
      </c>
      <c r="G20" s="10">
        <v>26</v>
      </c>
      <c r="H20" s="11" t="str">
        <f>IF(G20=0,"",VLOOKUP(G20,[1]Players!$A$2:$D$262,3,FALSE))</f>
        <v>OULKADI  REDOUANE</v>
      </c>
      <c r="I20" s="24" t="str">
        <f>IF(G20=0,"",VLOOKUP(G20,[1]Players!$A$2:$D$262,4,FALSE))</f>
        <v>RCA</v>
      </c>
      <c r="J20" s="1"/>
      <c r="K20" s="22">
        <v>3</v>
      </c>
      <c r="L20" s="10">
        <v>24</v>
      </c>
      <c r="M20" s="11" t="str">
        <f>IF(L20=0,"",VLOOKUP(L20,[1]Players!$A$2:$D$262,3,FALSE))</f>
        <v>DERICHE A/SELAM</v>
      </c>
      <c r="N20" s="24" t="str">
        <f>IF(L20=0,"",VLOOKUP(L20,[1]Players!$A$2:$D$262,4,FALSE))</f>
        <v>RAMA</v>
      </c>
      <c r="O20" s="1"/>
      <c r="P20" s="22">
        <v>3</v>
      </c>
      <c r="Q20" s="10">
        <v>27</v>
      </c>
      <c r="R20" s="11" t="str">
        <f>IF(Q20=0,"",VLOOKUP(Q20,[1]Players!$A$2:$D$262,3,FALSE))</f>
        <v>GOUASMI  BENMIRA</v>
      </c>
      <c r="S20" s="24" t="str">
        <f>IF(Q20=0,"",VLOOKUP(Q20,[1]Players!$A$2:$D$262,4,FALSE))</f>
        <v>W.KH</v>
      </c>
      <c r="T20" s="1"/>
      <c r="U20" s="1"/>
      <c r="V20" s="1"/>
      <c r="W20" s="1"/>
      <c r="X20" s="1"/>
      <c r="Y20" s="1"/>
      <c r="Z20" s="1"/>
    </row>
    <row r="21" spans="1:26">
      <c r="A21" s="23">
        <v>4</v>
      </c>
      <c r="B21" s="12">
        <v>30</v>
      </c>
      <c r="C21" s="13" t="str">
        <f>IF(B21=0,"",VLOOKUP(B21,[1]Players!$A$2:$D$262,3,FALSE))</f>
        <v>KHROUF  SAMY</v>
      </c>
      <c r="D21" s="25" t="str">
        <f>IF(B21=0,"",VLOOKUP(B21,[1]Players!$A$2:$D$262,4,FALSE))</f>
        <v>AJK</v>
      </c>
      <c r="E21" s="2"/>
      <c r="F21" s="23">
        <v>4</v>
      </c>
      <c r="G21" s="12">
        <v>32</v>
      </c>
      <c r="H21" s="13" t="str">
        <f>IF(G21=0,"",VLOOKUP(G21,[1]Players!$A$2:$D$262,3,FALSE))</f>
        <v>BENYAMINA  Med AMINE</v>
      </c>
      <c r="I21" s="25" t="str">
        <f>IF(G21=0,"",VLOOKUP(G21,[1]Players!$A$2:$D$262,4,FALSE))</f>
        <v>ORAN</v>
      </c>
      <c r="J21" s="2"/>
      <c r="K21" s="23">
        <v>4</v>
      </c>
      <c r="L21" s="12">
        <v>22</v>
      </c>
      <c r="M21" s="13" t="str">
        <f>IF(L21=0,"",VLOOKUP(L21,[1]Players!$A$2:$D$262,3,FALSE))</f>
        <v>AITSAAD  A/REZAK</v>
      </c>
      <c r="N21" s="25" t="str">
        <f>IF(L21=0,"",VLOOKUP(L21,[1]Players!$A$2:$D$262,4,FALSE))</f>
        <v>NEGOUSSA</v>
      </c>
      <c r="O21" s="2"/>
      <c r="P21" s="23">
        <v>4</v>
      </c>
      <c r="Q21" s="12">
        <v>31</v>
      </c>
      <c r="R21" s="13" t="str">
        <f>IF(Q21=0,"",VLOOKUP(Q21,[1]Players!$A$2:$D$262,3,FALSE))</f>
        <v>AIKOUS  TAREK</v>
      </c>
      <c r="S21" s="25" t="str">
        <f>IF(Q21=0,"",VLOOKUP(Q21,[1]Players!$A$2:$D$262,4,FALSE))</f>
        <v>MASCARA</v>
      </c>
      <c r="T21" s="1"/>
      <c r="U21" s="1"/>
      <c r="V21" s="1"/>
      <c r="W21" s="1"/>
      <c r="X21" s="1"/>
      <c r="Y21" s="1"/>
      <c r="Z21" s="1"/>
    </row>
    <row r="22" spans="1:26">
      <c r="A22" s="17"/>
      <c r="B22" s="18"/>
      <c r="C22" s="19"/>
      <c r="D22" s="20"/>
      <c r="E22" s="17"/>
      <c r="F22" s="17"/>
      <c r="G22" s="18"/>
      <c r="H22" s="19"/>
      <c r="I22" s="20"/>
      <c r="J22" s="17"/>
      <c r="K22" s="17"/>
      <c r="L22" s="18"/>
      <c r="M22" s="19"/>
      <c r="N22" s="20"/>
      <c r="O22" s="17"/>
      <c r="P22" s="17"/>
      <c r="Q22" s="18"/>
      <c r="R22" s="19"/>
      <c r="S22" s="20"/>
      <c r="T22" s="1"/>
      <c r="U22" s="1"/>
      <c r="V22" s="1"/>
      <c r="W22" s="1"/>
      <c r="X22" s="1"/>
      <c r="Y22" s="1"/>
      <c r="Z22" s="1"/>
    </row>
  </sheetData>
  <mergeCells count="4">
    <mergeCell ref="A4:S4"/>
    <mergeCell ref="A5:S5"/>
    <mergeCell ref="A6:S6"/>
    <mergeCell ref="H15:Z1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2015-11-18T12:51:07Z</dcterms:modified>
</cp:coreProperties>
</file>